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0" yWindow="0" windowWidth="24000" windowHeight="9735"/>
  </bookViews>
  <sheets>
    <sheet name="Cafe" sheetId="1" r:id="rId1"/>
    <sheet name="Special Paste" sheetId="9" r:id="rId2"/>
    <sheet name="Transpose" sheetId="10" r:id="rId3"/>
    <sheet name="Column Widths" sheetId="11" r:id="rId4"/>
    <sheet name="Arithmetic" sheetId="12" r:id="rId5"/>
  </sheets>
  <calcPr calcId="152511"/>
</workbook>
</file>

<file path=xl/calcChain.xml><?xml version="1.0" encoding="utf-8"?>
<calcChain xmlns="http://schemas.openxmlformats.org/spreadsheetml/2006/main">
  <c r="N18" i="10" l="1"/>
  <c r="N19" i="10" s="1"/>
  <c r="M18" i="10"/>
  <c r="M19" i="10" s="1"/>
  <c r="L18" i="10"/>
  <c r="L19" i="10" s="1"/>
  <c r="K18" i="10"/>
  <c r="K19" i="10" s="1"/>
  <c r="J18" i="10"/>
  <c r="J19" i="10" s="1"/>
  <c r="F18" i="10"/>
  <c r="E18" i="10"/>
  <c r="E19" i="10" s="1"/>
  <c r="D18" i="10"/>
  <c r="P17" i="10"/>
  <c r="G17" i="10"/>
  <c r="R17" i="10" s="1"/>
  <c r="P16" i="10"/>
  <c r="G16" i="10"/>
  <c r="R16" i="10" s="1"/>
  <c r="P15" i="10"/>
  <c r="G15" i="10"/>
  <c r="R15" i="10" s="1"/>
  <c r="P14" i="10"/>
  <c r="G14" i="10"/>
  <c r="R14" i="10" s="1"/>
  <c r="N13" i="10"/>
  <c r="M13" i="10"/>
  <c r="L13" i="10"/>
  <c r="K13" i="10"/>
  <c r="J13" i="10"/>
  <c r="P13" i="10" s="1"/>
  <c r="F13" i="10"/>
  <c r="E13" i="10"/>
  <c r="D13" i="10"/>
  <c r="P12" i="10"/>
  <c r="G12" i="10"/>
  <c r="R12" i="10" s="1"/>
  <c r="P11" i="10"/>
  <c r="G11" i="10"/>
  <c r="R11" i="10" s="1"/>
  <c r="P10" i="10"/>
  <c r="G10" i="10"/>
  <c r="R10" i="10" s="1"/>
  <c r="P9" i="10"/>
  <c r="G9" i="10"/>
  <c r="R9" i="10" s="1"/>
  <c r="D19" i="10" l="1"/>
  <c r="F19" i="10"/>
  <c r="P19" i="10"/>
  <c r="G13" i="10"/>
  <c r="R13" i="10" s="1"/>
  <c r="G18" i="10"/>
  <c r="P18" i="10"/>
  <c r="A18" i="9"/>
  <c r="B18" i="9"/>
  <c r="C18" i="9"/>
  <c r="D18" i="9"/>
  <c r="E18" i="9"/>
  <c r="F18" i="9"/>
  <c r="A19" i="9"/>
  <c r="B19" i="9"/>
  <c r="C19" i="9"/>
  <c r="D19" i="9"/>
  <c r="E19" i="9"/>
  <c r="A20" i="9"/>
  <c r="B20" i="9"/>
  <c r="C20" i="9"/>
  <c r="D20" i="9"/>
  <c r="E20" i="9"/>
  <c r="A21" i="9"/>
  <c r="B21" i="9"/>
  <c r="C21" i="9"/>
  <c r="D21" i="9"/>
  <c r="E21" i="9"/>
  <c r="A22" i="9"/>
  <c r="B22" i="9"/>
  <c r="C22" i="9"/>
  <c r="D22" i="9"/>
  <c r="E22" i="9"/>
  <c r="A23" i="9"/>
  <c r="B23" i="9"/>
  <c r="C23" i="9"/>
  <c r="D23" i="9"/>
  <c r="E23" i="9"/>
  <c r="A24" i="9"/>
  <c r="B24" i="9"/>
  <c r="C24" i="9"/>
  <c r="D24" i="9"/>
  <c r="E24" i="9"/>
  <c r="F24" i="9"/>
  <c r="A25" i="9"/>
  <c r="R18" i="10" l="1"/>
  <c r="G19" i="10"/>
  <c r="R19" i="10" s="1"/>
  <c r="E16" i="9"/>
  <c r="D16" i="9"/>
  <c r="C16" i="9"/>
  <c r="B16" i="9"/>
  <c r="F16" i="9" s="1"/>
  <c r="F15" i="9"/>
  <c r="L15" i="9" s="1"/>
  <c r="F14" i="9"/>
  <c r="L14" i="9" s="1"/>
  <c r="F13" i="9"/>
  <c r="L13" i="9" s="1"/>
  <c r="L16" i="9" l="1"/>
  <c r="L20" i="12"/>
  <c r="K20" i="12"/>
  <c r="J20" i="12"/>
  <c r="I20" i="12"/>
  <c r="M18" i="12"/>
  <c r="M17" i="12"/>
  <c r="M16" i="12"/>
  <c r="M15" i="12"/>
  <c r="M14" i="12"/>
  <c r="L11" i="12"/>
  <c r="K11" i="12"/>
  <c r="J11" i="12"/>
  <c r="I11" i="12"/>
  <c r="M11" i="12" s="1"/>
  <c r="M10" i="12"/>
  <c r="M9" i="12"/>
  <c r="M8" i="12"/>
  <c r="E20" i="12"/>
  <c r="D20" i="12"/>
  <c r="C20" i="12"/>
  <c r="B20" i="12"/>
  <c r="F18" i="12"/>
  <c r="F17" i="12"/>
  <c r="F16" i="12"/>
  <c r="F15" i="12"/>
  <c r="F14" i="12"/>
  <c r="E11" i="12"/>
  <c r="D11" i="12"/>
  <c r="C11" i="12"/>
  <c r="B11" i="12"/>
  <c r="F11" i="12" s="1"/>
  <c r="F10" i="12"/>
  <c r="F9" i="12"/>
  <c r="F8" i="12"/>
  <c r="F8" i="1"/>
  <c r="F9" i="1"/>
  <c r="F10" i="1"/>
  <c r="B11" i="1"/>
  <c r="C11" i="1"/>
  <c r="D11" i="1"/>
  <c r="D22" i="1" s="1"/>
  <c r="E11" i="1"/>
  <c r="F14" i="1"/>
  <c r="F15" i="1"/>
  <c r="F20" i="9" s="1"/>
  <c r="F16" i="1"/>
  <c r="F21" i="9" s="1"/>
  <c r="F17" i="1"/>
  <c r="F22" i="9" s="1"/>
  <c r="F18" i="1"/>
  <c r="F23" i="9" s="1"/>
  <c r="B20" i="1"/>
  <c r="C20" i="1"/>
  <c r="C25" i="9" s="1"/>
  <c r="D20" i="1"/>
  <c r="D25" i="9" s="1"/>
  <c r="E20" i="1"/>
  <c r="E25" i="9" s="1"/>
  <c r="F20" i="1"/>
  <c r="E22" i="1"/>
  <c r="F11" i="1" l="1"/>
  <c r="F22" i="1" s="1"/>
  <c r="C22" i="1"/>
  <c r="M20" i="12"/>
  <c r="F20" i="12"/>
  <c r="F25" i="9"/>
  <c r="B25" i="9"/>
  <c r="B22" i="1"/>
  <c r="F19" i="9"/>
  <c r="J20" i="1"/>
  <c r="I20" i="1"/>
  <c r="H20" i="1"/>
  <c r="G20" i="1"/>
  <c r="K18" i="1"/>
  <c r="L18" i="1" s="1"/>
  <c r="K17" i="1"/>
  <c r="L17" i="1" s="1"/>
  <c r="K16" i="1"/>
  <c r="L16" i="1" s="1"/>
  <c r="K15" i="1"/>
  <c r="L15" i="1" s="1"/>
  <c r="K14" i="1"/>
  <c r="J11" i="1"/>
  <c r="J22" i="1" s="1"/>
  <c r="I11" i="1"/>
  <c r="I22" i="1" s="1"/>
  <c r="H11" i="1"/>
  <c r="H22" i="1" s="1"/>
  <c r="G11" i="1"/>
  <c r="G22" i="1" s="1"/>
  <c r="K10" i="1"/>
  <c r="L10" i="1" s="1"/>
  <c r="K9" i="1"/>
  <c r="L9" i="1" s="1"/>
  <c r="K8" i="1"/>
  <c r="K11" i="1" s="1"/>
  <c r="K22" i="1" l="1"/>
  <c r="K20" i="1"/>
  <c r="L8" i="1"/>
  <c r="L11" i="1" s="1"/>
  <c r="L14" i="1"/>
  <c r="L20" i="1" s="1"/>
  <c r="L22" i="1" l="1"/>
</calcChain>
</file>

<file path=xl/comments1.xml><?xml version="1.0" encoding="utf-8"?>
<comments xmlns="http://schemas.openxmlformats.org/spreadsheetml/2006/main">
  <authors>
    <author>Watsonia Publishing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C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D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E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comments2.xml><?xml version="1.0" encoding="utf-8"?>
<comments xmlns="http://schemas.openxmlformats.org/spreadsheetml/2006/main">
  <authors>
    <author>Watsonia Publishing</author>
  </authors>
  <commentList>
    <comment ref="D9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comments3.xml><?xml version="1.0" encoding="utf-8"?>
<comments xmlns="http://schemas.openxmlformats.org/spreadsheetml/2006/main">
  <authors>
    <author>Watsonia Publishing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  <comment ref="I8" authorId="0" shapeId="0">
      <text>
        <r>
          <rPr>
            <b/>
            <sz val="9"/>
            <color indexed="81"/>
            <rFont val="Tahoma"/>
            <family val="2"/>
          </rPr>
          <t>Watsonia Publishing:</t>
        </r>
        <r>
          <rPr>
            <sz val="9"/>
            <color indexed="81"/>
            <rFont val="Tahoma"/>
            <family val="2"/>
          </rPr>
          <t xml:space="preserve">
This value must be between 1000 and 5000.</t>
        </r>
      </text>
    </comment>
  </commentList>
</comments>
</file>

<file path=xl/sharedStrings.xml><?xml version="1.0" encoding="utf-8"?>
<sst xmlns="http://schemas.openxmlformats.org/spreadsheetml/2006/main" count="159" uniqueCount="22">
  <si>
    <t>Alpheius Café Bar</t>
  </si>
  <si>
    <t>Expenditures Budget</t>
  </si>
  <si>
    <t>Expense Type</t>
  </si>
  <si>
    <t>Year 1</t>
  </si>
  <si>
    <t>Year 2</t>
  </si>
  <si>
    <t>Grand Total</t>
  </si>
  <si>
    <t>Qtr 1</t>
  </si>
  <si>
    <t>Qtr 2</t>
  </si>
  <si>
    <t>Qtr 3</t>
  </si>
  <si>
    <t>Qtr 4</t>
  </si>
  <si>
    <t>Total</t>
  </si>
  <si>
    <t>Wages</t>
  </si>
  <si>
    <t>Raw Materials</t>
  </si>
  <si>
    <t>Freight</t>
  </si>
  <si>
    <t>Direct Costs</t>
  </si>
  <si>
    <t>Telephones</t>
  </si>
  <si>
    <t>Postage</t>
  </si>
  <si>
    <t>Motor Vehicles</t>
  </si>
  <si>
    <t>Entertainment</t>
  </si>
  <si>
    <t>Overheads</t>
  </si>
  <si>
    <t>Year 1 &amp; 2</t>
  </si>
  <si>
    <t>Stationery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</si>
</sst>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6"/>
      <color indexed="49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AFD7FF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164" fontId="0" fillId="0" borderId="0" xfId="1" applyNumberFormat="1" applyFont="1"/>
    <xf numFmtId="0" fontId="0" fillId="0" borderId="0" xfId="0" applyFont="1"/>
    <xf numFmtId="0" fontId="0" fillId="2" borderId="0" xfId="0" applyFont="1" applyFill="1"/>
    <xf numFmtId="0" fontId="5" fillId="0" borderId="0" xfId="0" applyFont="1"/>
    <xf numFmtId="164" fontId="4" fillId="0" borderId="0" xfId="1" applyNumberFormat="1" applyFont="1" applyBorder="1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9" fillId="0" borderId="0" xfId="0" applyFont="1" applyAlignment="1">
      <alignment horizontal="left"/>
    </xf>
    <xf numFmtId="0" fontId="10" fillId="0" borderId="0" xfId="0" applyFont="1"/>
    <xf numFmtId="0" fontId="9" fillId="0" borderId="0" xfId="0" applyFont="1"/>
    <xf numFmtId="0" fontId="11" fillId="0" borderId="0" xfId="0" applyFont="1"/>
    <xf numFmtId="164" fontId="7" fillId="0" borderId="1" xfId="1" applyNumberFormat="1" applyFont="1" applyBorder="1"/>
    <xf numFmtId="0" fontId="7" fillId="0" borderId="1" xfId="0" applyFont="1" applyBorder="1"/>
    <xf numFmtId="0" fontId="9" fillId="0" borderId="1" xfId="0" applyFont="1" applyBorder="1"/>
    <xf numFmtId="164" fontId="7" fillId="0" borderId="2" xfId="0" applyNumberFormat="1" applyFont="1" applyBorder="1"/>
    <xf numFmtId="164" fontId="7" fillId="0" borderId="0" xfId="1" applyNumberFormat="1" applyFont="1"/>
    <xf numFmtId="164" fontId="9" fillId="0" borderId="0" xfId="1" applyNumberFormat="1" applyFont="1"/>
    <xf numFmtId="0" fontId="11" fillId="0" borderId="0" xfId="0" applyFont="1" applyAlignment="1">
      <alignment horizontal="left"/>
    </xf>
    <xf numFmtId="0" fontId="7" fillId="3" borderId="0" xfId="0" applyFont="1" applyFill="1"/>
    <xf numFmtId="0" fontId="0" fillId="3" borderId="0" xfId="0" applyFont="1" applyFill="1"/>
    <xf numFmtId="0" fontId="7" fillId="3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164" fontId="0" fillId="0" borderId="0" xfId="0" applyNumberFormat="1"/>
    <xf numFmtId="164" fontId="7" fillId="0" borderId="0" xfId="1" applyNumberFormat="1" applyFont="1" applyBorder="1"/>
    <xf numFmtId="0" fontId="7" fillId="2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AFD7FF"/>
      <color rgb="FF99CC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523875</xdr:colOff>
      <xdr:row>18</xdr:row>
      <xdr:rowOff>28575</xdr:rowOff>
    </xdr:from>
    <xdr:to>
      <xdr:col>15</xdr:col>
      <xdr:colOff>219075</xdr:colOff>
      <xdr:row>26</xdr:row>
      <xdr:rowOff>47625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prstClr val="black"/>
            <a:schemeClr val="accent3">
              <a:tint val="45000"/>
              <a:satMod val="400000"/>
            </a:scheme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1075" y="3457575"/>
          <a:ext cx="4572000" cy="1543050"/>
        </a:xfrm>
        <a:prstGeom prst="rect">
          <a:avLst/>
        </a:prstGeom>
        <a:solidFill>
          <a:srgbClr val="FFFFFF">
            <a:shade val="85000"/>
          </a:srgbClr>
        </a:solidFill>
        <a:ln w="88900" cap="sq">
          <a:solidFill>
            <a:srgbClr val="FFFFFF"/>
          </a:solidFill>
          <a:miter lim="800000"/>
        </a:ln>
        <a:effectLst>
          <a:outerShdw blurRad="55000" dist="18000" dir="5400000" algn="tl" rotWithShape="0">
            <a:srgbClr val="000000">
              <a:alpha val="40000"/>
            </a:srgbClr>
          </a:outerShdw>
        </a:effectLst>
        <a:scene3d>
          <a:camera prst="orthographicFront"/>
          <a:lightRig rig="twoPt" dir="t">
            <a:rot lat="0" lon="0" rev="7200000"/>
          </a:lightRig>
        </a:scene3d>
        <a:sp3d>
          <a:bevelT w="25400" h="19050"/>
          <a:contourClr>
            <a:srgbClr val="FFFFFF"/>
          </a:contourClr>
        </a:sp3d>
        <a:ex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3"/>
  <sheetViews>
    <sheetView tabSelected="1" workbookViewId="0">
      <selection activeCell="A16" sqref="A16"/>
    </sheetView>
  </sheetViews>
  <sheetFormatPr defaultRowHeight="15" x14ac:dyDescent="0.25"/>
  <cols>
    <col min="1" max="1" width="16.5703125" style="2" customWidth="1"/>
    <col min="2" max="5" width="10.7109375" style="2" customWidth="1"/>
    <col min="6" max="6" width="11.42578125" style="2" customWidth="1"/>
    <col min="7" max="10" width="10.7109375" style="2" customWidth="1"/>
    <col min="11" max="11" width="11.42578125" style="2" customWidth="1"/>
    <col min="12" max="12" width="14.140625" style="2" customWidth="1"/>
    <col min="13" max="16384" width="9.140625" style="2"/>
  </cols>
  <sheetData>
    <row r="1" spans="1:12" ht="21" x14ac:dyDescent="0.35">
      <c r="A1" s="6" t="s">
        <v>0</v>
      </c>
    </row>
    <row r="3" spans="1:12" ht="18.75" x14ac:dyDescent="0.3">
      <c r="A3" s="8" t="s">
        <v>1</v>
      </c>
    </row>
    <row r="5" spans="1:12" x14ac:dyDescent="0.25">
      <c r="A5" s="9" t="s">
        <v>2</v>
      </c>
      <c r="B5" s="28" t="s">
        <v>3</v>
      </c>
      <c r="C5" s="28"/>
      <c r="D5" s="28"/>
      <c r="E5" s="28"/>
      <c r="F5" s="28"/>
      <c r="G5" s="28" t="s">
        <v>4</v>
      </c>
      <c r="H5" s="28"/>
      <c r="I5" s="28"/>
      <c r="J5" s="28"/>
      <c r="K5" s="28"/>
      <c r="L5" s="10" t="s">
        <v>5</v>
      </c>
    </row>
    <row r="6" spans="1:12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G6" s="10" t="s">
        <v>6</v>
      </c>
      <c r="H6" s="10" t="s">
        <v>7</v>
      </c>
      <c r="I6" s="10" t="s">
        <v>8</v>
      </c>
      <c r="J6" s="10" t="s">
        <v>9</v>
      </c>
      <c r="K6" s="10" t="s">
        <v>10</v>
      </c>
      <c r="L6" s="3"/>
    </row>
    <row r="8" spans="1:12" x14ac:dyDescent="0.25">
      <c r="A8" s="1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G8" s="1">
        <v>3445</v>
      </c>
      <c r="H8" s="1">
        <v>3223</v>
      </c>
      <c r="I8" s="1">
        <v>3666</v>
      </c>
      <c r="J8" s="1">
        <v>4333</v>
      </c>
      <c r="K8" s="19">
        <f>SUM(G8:J8)</f>
        <v>14667</v>
      </c>
      <c r="L8" s="20">
        <f>SUM(K8,F8)</f>
        <v>28355</v>
      </c>
    </row>
    <row r="9" spans="1:12" x14ac:dyDescent="0.25">
      <c r="A9" s="1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G9" s="1">
        <v>6544</v>
      </c>
      <c r="H9" s="1">
        <v>43332</v>
      </c>
      <c r="I9" s="1">
        <v>34445</v>
      </c>
      <c r="J9" s="1">
        <v>53555</v>
      </c>
      <c r="K9" s="19">
        <f>SUM(G9:J9)</f>
        <v>137876</v>
      </c>
      <c r="L9" s="20">
        <f>SUM(K9,F9)</f>
        <v>264976</v>
      </c>
    </row>
    <row r="10" spans="1:12" x14ac:dyDescent="0.25">
      <c r="A10" s="1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G10" s="1">
        <v>65</v>
      </c>
      <c r="H10" s="1">
        <v>4555</v>
      </c>
      <c r="I10" s="1">
        <v>433</v>
      </c>
      <c r="J10" s="1">
        <v>2333</v>
      </c>
      <c r="K10" s="19">
        <f>SUM(G10:J10)</f>
        <v>7386</v>
      </c>
      <c r="L10" s="20">
        <f>SUM(K10,F10)</f>
        <v>8852</v>
      </c>
    </row>
    <row r="11" spans="1:12" ht="15.75" thickBot="1" x14ac:dyDescent="0.3">
      <c r="A11" s="12" t="s">
        <v>14</v>
      </c>
      <c r="B11" s="15">
        <f>SUM(B8:B10)</f>
        <v>27690</v>
      </c>
      <c r="C11" s="15">
        <f t="shared" ref="C11:L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G11" s="15">
        <f t="shared" si="0"/>
        <v>10054</v>
      </c>
      <c r="H11" s="15">
        <f t="shared" si="0"/>
        <v>51110</v>
      </c>
      <c r="I11" s="15">
        <f t="shared" si="0"/>
        <v>38544</v>
      </c>
      <c r="J11" s="15">
        <f t="shared" si="0"/>
        <v>60221</v>
      </c>
      <c r="K11" s="15">
        <f t="shared" si="0"/>
        <v>159929</v>
      </c>
      <c r="L11" s="15">
        <f t="shared" si="0"/>
        <v>302183</v>
      </c>
    </row>
    <row r="12" spans="1:12" x14ac:dyDescent="0.25">
      <c r="A12" s="4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</row>
    <row r="13" spans="1:12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G13" s="10" t="s">
        <v>6</v>
      </c>
      <c r="H13" s="10" t="s">
        <v>7</v>
      </c>
      <c r="I13" s="10" t="s">
        <v>8</v>
      </c>
      <c r="J13" s="10" t="s">
        <v>9</v>
      </c>
      <c r="K13" s="10" t="s">
        <v>10</v>
      </c>
      <c r="L13" s="3"/>
    </row>
    <row r="14" spans="1:12" x14ac:dyDescent="0.25">
      <c r="A14" s="13" t="s">
        <v>15</v>
      </c>
      <c r="B14" s="2">
        <v>350</v>
      </c>
      <c r="C14" s="2">
        <v>433</v>
      </c>
      <c r="D14" s="2">
        <v>332</v>
      </c>
      <c r="E14" s="2">
        <v>211</v>
      </c>
      <c r="F14" s="7">
        <f>SUM(B14:E14)</f>
        <v>1326</v>
      </c>
      <c r="G14" s="2">
        <v>112</v>
      </c>
      <c r="H14" s="2">
        <v>122</v>
      </c>
      <c r="I14" s="2">
        <v>124</v>
      </c>
      <c r="J14" s="2">
        <v>544</v>
      </c>
      <c r="K14" s="7">
        <f>SUM(G14:J14)</f>
        <v>902</v>
      </c>
      <c r="L14" s="13">
        <f>SUM(K14)</f>
        <v>902</v>
      </c>
    </row>
    <row r="15" spans="1:12" x14ac:dyDescent="0.25">
      <c r="A15" s="13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G15" s="2">
        <v>122</v>
      </c>
      <c r="H15" s="2">
        <v>211</v>
      </c>
      <c r="I15" s="2">
        <v>92</v>
      </c>
      <c r="J15" s="2">
        <v>798</v>
      </c>
      <c r="K15" s="7">
        <f>SUM(G15:J15)</f>
        <v>1223</v>
      </c>
      <c r="L15" s="13">
        <f>SUM(K15)</f>
        <v>1223</v>
      </c>
    </row>
    <row r="16" spans="1:12" x14ac:dyDescent="0.25">
      <c r="A16" s="13" t="s">
        <v>21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G16" s="2">
        <v>34</v>
      </c>
      <c r="H16" s="2">
        <v>23</v>
      </c>
      <c r="I16" s="2">
        <v>33</v>
      </c>
      <c r="J16" s="2">
        <v>21</v>
      </c>
      <c r="K16" s="7">
        <f>SUM(G16:J16)</f>
        <v>111</v>
      </c>
      <c r="L16" s="13">
        <f>SUM(K16)</f>
        <v>111</v>
      </c>
    </row>
    <row r="17" spans="1:12" x14ac:dyDescent="0.25">
      <c r="A17" s="13" t="s">
        <v>17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G17" s="2">
        <v>445</v>
      </c>
      <c r="H17" s="2">
        <v>443</v>
      </c>
      <c r="I17" s="2">
        <v>322</v>
      </c>
      <c r="J17" s="2">
        <v>455</v>
      </c>
      <c r="K17" s="7">
        <f>SUM(G17:J17)</f>
        <v>1665</v>
      </c>
      <c r="L17" s="13">
        <f>SUM(K17)</f>
        <v>1665</v>
      </c>
    </row>
    <row r="18" spans="1:12" x14ac:dyDescent="0.25">
      <c r="A18" s="13" t="s">
        <v>18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G18" s="2">
        <v>334</v>
      </c>
      <c r="H18" s="2">
        <v>334</v>
      </c>
      <c r="I18" s="2">
        <v>344</v>
      </c>
      <c r="J18" s="2">
        <v>333</v>
      </c>
      <c r="K18" s="7">
        <f>SUM(G18:J18)</f>
        <v>1345</v>
      </c>
      <c r="L18" s="13">
        <f>SUM(K18)</f>
        <v>1345</v>
      </c>
    </row>
    <row r="19" spans="1:12" x14ac:dyDescent="0.25">
      <c r="A19" s="14"/>
    </row>
    <row r="20" spans="1:12" ht="15.75" thickBot="1" x14ac:dyDescent="0.3">
      <c r="A20" s="12" t="s">
        <v>19</v>
      </c>
      <c r="B20" s="16">
        <f>SUM(B14:B19)</f>
        <v>1491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11768</v>
      </c>
      <c r="G20" s="16">
        <f t="shared" ref="G20:L20" si="1">SUM(G14:G19)</f>
        <v>1047</v>
      </c>
      <c r="H20" s="16">
        <f t="shared" si="1"/>
        <v>1133</v>
      </c>
      <c r="I20" s="16">
        <f t="shared" si="1"/>
        <v>915</v>
      </c>
      <c r="J20" s="16">
        <f t="shared" si="1"/>
        <v>2151</v>
      </c>
      <c r="K20" s="16">
        <f t="shared" si="1"/>
        <v>5246</v>
      </c>
      <c r="L20" s="17">
        <f t="shared" si="1"/>
        <v>5246</v>
      </c>
    </row>
    <row r="21" spans="1:12" x14ac:dyDescent="0.25">
      <c r="A21" s="14"/>
    </row>
    <row r="22" spans="1:12" ht="15.75" thickBot="1" x14ac:dyDescent="0.3">
      <c r="A22" s="12" t="s">
        <v>10</v>
      </c>
      <c r="B22" s="18">
        <f t="shared" ref="B22:L22" si="2">SUM(B11,B20)</f>
        <v>29181</v>
      </c>
      <c r="C22" s="18">
        <f t="shared" si="2"/>
        <v>39931</v>
      </c>
      <c r="D22" s="18">
        <f t="shared" si="2"/>
        <v>45567</v>
      </c>
      <c r="E22" s="18">
        <f t="shared" si="2"/>
        <v>39343</v>
      </c>
      <c r="F22" s="18">
        <f t="shared" si="2"/>
        <v>154022</v>
      </c>
      <c r="G22" s="18">
        <f t="shared" si="2"/>
        <v>11101</v>
      </c>
      <c r="H22" s="18">
        <f t="shared" si="2"/>
        <v>52243</v>
      </c>
      <c r="I22" s="18">
        <f t="shared" si="2"/>
        <v>39459</v>
      </c>
      <c r="J22" s="18">
        <f t="shared" si="2"/>
        <v>62372</v>
      </c>
      <c r="K22" s="18">
        <f t="shared" si="2"/>
        <v>165175</v>
      </c>
      <c r="L22" s="18">
        <f t="shared" si="2"/>
        <v>307429</v>
      </c>
    </row>
    <row r="23" spans="1:12" ht="15.75" thickTop="1" x14ac:dyDescent="0.25"/>
  </sheetData>
  <mergeCells count="2">
    <mergeCell ref="B5:F5"/>
    <mergeCell ref="G5:K5"/>
  </mergeCells>
  <dataValidations count="1">
    <dataValidation type="whole" allowBlank="1" showInputMessage="1" showErrorMessage="1" sqref="B8:E8">
      <formula1>1000</formula1>
      <formula2>5000</formula2>
    </dataValidation>
  </dataValidations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L25"/>
  <sheetViews>
    <sheetView topLeftCell="A7" workbookViewId="0">
      <selection activeCell="G18" sqref="G18"/>
    </sheetView>
  </sheetViews>
  <sheetFormatPr defaultRowHeight="15" x14ac:dyDescent="0.25"/>
  <sheetData>
    <row r="10" spans="1:12" x14ac:dyDescent="0.25">
      <c r="A10" t="s">
        <v>2</v>
      </c>
      <c r="B10" t="s">
        <v>3</v>
      </c>
      <c r="G10" t="s">
        <v>4</v>
      </c>
      <c r="L10" s="25" t="s">
        <v>5</v>
      </c>
    </row>
    <row r="11" spans="1:12" x14ac:dyDescent="0.25">
      <c r="B11" t="s">
        <v>6</v>
      </c>
      <c r="C11" t="s">
        <v>7</v>
      </c>
      <c r="D11" t="s">
        <v>8</v>
      </c>
      <c r="E11" t="s">
        <v>9</v>
      </c>
      <c r="F11" t="s">
        <v>10</v>
      </c>
      <c r="G11" t="s">
        <v>6</v>
      </c>
      <c r="H11" t="s">
        <v>7</v>
      </c>
      <c r="I11" t="s">
        <v>8</v>
      </c>
      <c r="J11" t="s">
        <v>9</v>
      </c>
      <c r="K11" t="s">
        <v>10</v>
      </c>
      <c r="L11" s="3"/>
    </row>
    <row r="12" spans="1:12" x14ac:dyDescent="0.25">
      <c r="L12" s="2"/>
    </row>
    <row r="13" spans="1:12" x14ac:dyDescent="0.25">
      <c r="A13" t="s">
        <v>11</v>
      </c>
      <c r="B13" s="26">
        <v>3455</v>
      </c>
      <c r="C13" s="26">
        <v>3566</v>
      </c>
      <c r="D13" s="26">
        <v>3222</v>
      </c>
      <c r="E13" s="26">
        <v>3445</v>
      </c>
      <c r="F13" s="26">
        <f>SUM(B13:E13)</f>
        <v>13688</v>
      </c>
      <c r="G13">
        <v>3445</v>
      </c>
      <c r="H13">
        <v>3223</v>
      </c>
      <c r="I13">
        <v>3666</v>
      </c>
      <c r="J13">
        <v>4333</v>
      </c>
      <c r="K13">
        <v>14667</v>
      </c>
      <c r="L13" s="20">
        <f>SUM(K13,F13)</f>
        <v>28355</v>
      </c>
    </row>
    <row r="14" spans="1:12" x14ac:dyDescent="0.25">
      <c r="A14" t="s">
        <v>12</v>
      </c>
      <c r="B14" s="26">
        <v>23890</v>
      </c>
      <c r="C14" s="26">
        <v>34223</v>
      </c>
      <c r="D14" s="26">
        <v>34555</v>
      </c>
      <c r="E14" s="26">
        <v>34432</v>
      </c>
      <c r="F14" s="26">
        <f>SUM(B14:E14)</f>
        <v>127100</v>
      </c>
      <c r="G14">
        <v>6544</v>
      </c>
      <c r="H14">
        <v>43332</v>
      </c>
      <c r="I14">
        <v>34445</v>
      </c>
      <c r="J14">
        <v>53555</v>
      </c>
      <c r="K14">
        <v>137876</v>
      </c>
      <c r="L14" s="20">
        <f>SUM(K14,F14)</f>
        <v>264976</v>
      </c>
    </row>
    <row r="15" spans="1:12" x14ac:dyDescent="0.25">
      <c r="A15" t="s">
        <v>13</v>
      </c>
      <c r="B15" s="26">
        <v>345</v>
      </c>
      <c r="C15" s="26">
        <v>544</v>
      </c>
      <c r="D15" s="26">
        <v>344</v>
      </c>
      <c r="E15" s="26">
        <v>233</v>
      </c>
      <c r="F15" s="26">
        <f>SUM(B15:E15)</f>
        <v>1466</v>
      </c>
      <c r="G15">
        <v>65</v>
      </c>
      <c r="H15">
        <v>4555</v>
      </c>
      <c r="I15">
        <v>433</v>
      </c>
      <c r="J15">
        <v>2333</v>
      </c>
      <c r="K15">
        <v>7386</v>
      </c>
      <c r="L15" s="20">
        <f>SUM(K15,F15)</f>
        <v>8852</v>
      </c>
    </row>
    <row r="16" spans="1:12" x14ac:dyDescent="0.25">
      <c r="A16" t="s">
        <v>14</v>
      </c>
      <c r="B16" s="26">
        <f>SUM(B13:B15)</f>
        <v>27690</v>
      </c>
      <c r="C16" s="26">
        <f t="shared" ref="C16:E16" si="0">SUM(C13:C15)</f>
        <v>38333</v>
      </c>
      <c r="D16" s="26">
        <f t="shared" si="0"/>
        <v>38121</v>
      </c>
      <c r="E16" s="26">
        <f t="shared" si="0"/>
        <v>38110</v>
      </c>
      <c r="F16" s="26">
        <f>SUM(B16:E16)</f>
        <v>142254</v>
      </c>
      <c r="G16">
        <v>10054</v>
      </c>
      <c r="H16">
        <v>51110</v>
      </c>
      <c r="I16">
        <v>38544</v>
      </c>
      <c r="J16">
        <v>60221</v>
      </c>
      <c r="K16">
        <v>159929</v>
      </c>
      <c r="L16" s="27">
        <f t="shared" ref="L16" si="1">SUM(L13:L15)</f>
        <v>302183</v>
      </c>
    </row>
    <row r="18" spans="1:6" x14ac:dyDescent="0.25">
      <c r="A18">
        <f>Cafe!A13</f>
        <v>0</v>
      </c>
      <c r="B18" t="str">
        <f>Cafe!B13</f>
        <v>Qtr 1</v>
      </c>
      <c r="C18" t="str">
        <f>Cafe!C13</f>
        <v>Qtr 2</v>
      </c>
      <c r="D18" t="str">
        <f>Cafe!D13</f>
        <v>Qtr 3</v>
      </c>
      <c r="E18" t="str">
        <f>Cafe!E13</f>
        <v>Qtr 4</v>
      </c>
      <c r="F18" t="str">
        <f>Cafe!F13</f>
        <v>Total</v>
      </c>
    </row>
    <row r="19" spans="1:6" x14ac:dyDescent="0.25">
      <c r="A19" t="str">
        <f>Cafe!A14</f>
        <v>Telephones</v>
      </c>
      <c r="B19">
        <f>Cafe!B14</f>
        <v>350</v>
      </c>
      <c r="C19">
        <f>Cafe!C14</f>
        <v>433</v>
      </c>
      <c r="D19">
        <f>Cafe!D14</f>
        <v>332</v>
      </c>
      <c r="E19">
        <f>Cafe!E14</f>
        <v>211</v>
      </c>
      <c r="F19">
        <f>Cafe!F14</f>
        <v>1326</v>
      </c>
    </row>
    <row r="20" spans="1:6" x14ac:dyDescent="0.25">
      <c r="A20" t="str">
        <f>Cafe!A15</f>
        <v>Postage</v>
      </c>
      <c r="B20">
        <f>Cafe!B15</f>
        <v>98</v>
      </c>
      <c r="C20">
        <f>Cafe!C15</f>
        <v>111</v>
      </c>
      <c r="D20">
        <f>Cafe!D15</f>
        <v>92</v>
      </c>
      <c r="E20">
        <f>Cafe!E15</f>
        <v>100</v>
      </c>
      <c r="F20">
        <f>Cafe!F15</f>
        <v>401</v>
      </c>
    </row>
    <row r="21" spans="1:6" x14ac:dyDescent="0.25">
      <c r="A21" t="str">
        <f>Cafe!A16</f>
        <v>Stationery</v>
      </c>
      <c r="B21">
        <f>Cafe!B16</f>
        <v>45</v>
      </c>
      <c r="C21">
        <f>Cafe!C16</f>
        <v>67</v>
      </c>
      <c r="D21">
        <f>Cafe!D16</f>
        <v>23</v>
      </c>
      <c r="E21">
        <f>Cafe!E16</f>
        <v>45</v>
      </c>
      <c r="F21">
        <f>Cafe!F16</f>
        <v>180</v>
      </c>
    </row>
    <row r="22" spans="1:6" x14ac:dyDescent="0.25">
      <c r="A22" t="str">
        <f>Cafe!A17</f>
        <v>Motor Vehicles</v>
      </c>
      <c r="B22">
        <f>Cafe!B17</f>
        <v>765</v>
      </c>
      <c r="C22">
        <f>Cafe!C17</f>
        <v>554</v>
      </c>
      <c r="D22">
        <f>Cafe!D17</f>
        <v>6555</v>
      </c>
      <c r="E22">
        <f>Cafe!E17</f>
        <v>544</v>
      </c>
      <c r="F22">
        <f>Cafe!F17</f>
        <v>8418</v>
      </c>
    </row>
    <row r="23" spans="1:6" x14ac:dyDescent="0.25">
      <c r="A23" t="str">
        <f>Cafe!A18</f>
        <v>Entertainment</v>
      </c>
      <c r="B23">
        <f>Cafe!B18</f>
        <v>233</v>
      </c>
      <c r="C23">
        <f>Cafe!C18</f>
        <v>433</v>
      </c>
      <c r="D23">
        <f>Cafe!D18</f>
        <v>444</v>
      </c>
      <c r="E23">
        <f>Cafe!E18</f>
        <v>333</v>
      </c>
      <c r="F23">
        <f>Cafe!F18</f>
        <v>1443</v>
      </c>
    </row>
    <row r="24" spans="1:6" x14ac:dyDescent="0.25">
      <c r="A24">
        <f>Cafe!A19</f>
        <v>0</v>
      </c>
      <c r="B24">
        <f>Cafe!B19</f>
        <v>0</v>
      </c>
      <c r="C24">
        <f>Cafe!C19</f>
        <v>0</v>
      </c>
      <c r="D24">
        <f>Cafe!D19</f>
        <v>0</v>
      </c>
      <c r="E24">
        <f>Cafe!E19</f>
        <v>0</v>
      </c>
      <c r="F24">
        <f>Cafe!F19</f>
        <v>0</v>
      </c>
    </row>
    <row r="25" spans="1:6" x14ac:dyDescent="0.25">
      <c r="A25" t="str">
        <f>Cafe!A20</f>
        <v>Overheads</v>
      </c>
      <c r="B25">
        <f>Cafe!B20</f>
        <v>1491</v>
      </c>
      <c r="C25">
        <f>Cafe!C20</f>
        <v>1598</v>
      </c>
      <c r="D25">
        <f>Cafe!D20</f>
        <v>7446</v>
      </c>
      <c r="E25">
        <f>Cafe!E20</f>
        <v>1233</v>
      </c>
      <c r="F25">
        <f>Cafe!F20</f>
        <v>11768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8:R19"/>
  <sheetViews>
    <sheetView workbookViewId="0"/>
  </sheetViews>
  <sheetFormatPr defaultRowHeight="15" x14ac:dyDescent="0.25"/>
  <sheetData>
    <row r="8" spans="1:18" x14ac:dyDescent="0.25">
      <c r="A8" s="9" t="s">
        <v>2</v>
      </c>
      <c r="B8" s="3"/>
      <c r="C8" s="2"/>
      <c r="D8" s="11" t="s">
        <v>11</v>
      </c>
      <c r="E8" s="11" t="s">
        <v>12</v>
      </c>
      <c r="F8" s="11" t="s">
        <v>13</v>
      </c>
      <c r="G8" s="12" t="s">
        <v>14</v>
      </c>
      <c r="H8" s="4"/>
      <c r="I8" s="3"/>
      <c r="J8" s="13" t="s">
        <v>15</v>
      </c>
      <c r="K8" s="13" t="s">
        <v>16</v>
      </c>
      <c r="L8" s="13" t="s">
        <v>21</v>
      </c>
      <c r="M8" s="13" t="s">
        <v>17</v>
      </c>
      <c r="N8" s="13" t="s">
        <v>18</v>
      </c>
      <c r="O8" s="14"/>
      <c r="P8" s="12" t="s">
        <v>19</v>
      </c>
      <c r="Q8" s="14"/>
      <c r="R8" s="12" t="s">
        <v>10</v>
      </c>
    </row>
    <row r="9" spans="1:18" ht="15.75" thickBot="1" x14ac:dyDescent="0.3">
      <c r="A9" s="28" t="s">
        <v>3</v>
      </c>
      <c r="B9" s="25" t="s">
        <v>6</v>
      </c>
      <c r="C9" s="2"/>
      <c r="D9" s="1">
        <v>3455</v>
      </c>
      <c r="E9" s="1">
        <v>23890</v>
      </c>
      <c r="F9" s="1">
        <v>345</v>
      </c>
      <c r="G9" s="15">
        <f>SUM(D9:F9)</f>
        <v>27690</v>
      </c>
      <c r="H9" s="5"/>
      <c r="I9" s="25" t="s">
        <v>6</v>
      </c>
      <c r="J9" s="2">
        <v>350</v>
      </c>
      <c r="K9" s="2">
        <v>98</v>
      </c>
      <c r="L9" s="2">
        <v>45</v>
      </c>
      <c r="M9" s="2">
        <v>765</v>
      </c>
      <c r="N9" s="2">
        <v>233</v>
      </c>
      <c r="O9" s="2"/>
      <c r="P9" s="16">
        <f t="shared" ref="P9:P19" si="0">SUM(J9:O9)</f>
        <v>1491</v>
      </c>
      <c r="Q9" s="2"/>
      <c r="R9" s="18">
        <f t="shared" ref="R9:R19" si="1">SUM(G9,P9)</f>
        <v>29181</v>
      </c>
    </row>
    <row r="10" spans="1:18" ht="15.75" thickBot="1" x14ac:dyDescent="0.3">
      <c r="A10" s="28"/>
      <c r="B10" s="25" t="s">
        <v>7</v>
      </c>
      <c r="C10" s="2"/>
      <c r="D10" s="1">
        <v>3566</v>
      </c>
      <c r="E10" s="1">
        <v>34223</v>
      </c>
      <c r="F10" s="1">
        <v>544</v>
      </c>
      <c r="G10" s="15">
        <f>SUM(D10:F10)</f>
        <v>38333</v>
      </c>
      <c r="H10" s="5"/>
      <c r="I10" s="25" t="s">
        <v>7</v>
      </c>
      <c r="J10" s="2">
        <v>433</v>
      </c>
      <c r="K10" s="2">
        <v>111</v>
      </c>
      <c r="L10" s="2">
        <v>67</v>
      </c>
      <c r="M10" s="2">
        <v>554</v>
      </c>
      <c r="N10" s="2">
        <v>433</v>
      </c>
      <c r="O10" s="2"/>
      <c r="P10" s="16">
        <f t="shared" si="0"/>
        <v>1598</v>
      </c>
      <c r="Q10" s="2"/>
      <c r="R10" s="18">
        <f t="shared" si="1"/>
        <v>39931</v>
      </c>
    </row>
    <row r="11" spans="1:18" ht="15.75" thickBot="1" x14ac:dyDescent="0.3">
      <c r="A11" s="28"/>
      <c r="B11" s="25" t="s">
        <v>8</v>
      </c>
      <c r="C11" s="2"/>
      <c r="D11" s="1">
        <v>3222</v>
      </c>
      <c r="E11" s="1">
        <v>34555</v>
      </c>
      <c r="F11" s="1">
        <v>344</v>
      </c>
      <c r="G11" s="15">
        <f>SUM(D11:F11)</f>
        <v>38121</v>
      </c>
      <c r="H11" s="5"/>
      <c r="I11" s="25" t="s">
        <v>8</v>
      </c>
      <c r="J11" s="2">
        <v>332</v>
      </c>
      <c r="K11" s="2">
        <v>92</v>
      </c>
      <c r="L11" s="2">
        <v>23</v>
      </c>
      <c r="M11" s="2">
        <v>6555</v>
      </c>
      <c r="N11" s="2">
        <v>444</v>
      </c>
      <c r="O11" s="2"/>
      <c r="P11" s="16">
        <f t="shared" si="0"/>
        <v>7446</v>
      </c>
      <c r="Q11" s="2"/>
      <c r="R11" s="18">
        <f t="shared" si="1"/>
        <v>45567</v>
      </c>
    </row>
    <row r="12" spans="1:18" ht="15.75" thickBot="1" x14ac:dyDescent="0.3">
      <c r="A12" s="28"/>
      <c r="B12" s="25" t="s">
        <v>9</v>
      </c>
      <c r="C12" s="2"/>
      <c r="D12" s="1">
        <v>3445</v>
      </c>
      <c r="E12" s="1">
        <v>34432</v>
      </c>
      <c r="F12" s="1">
        <v>233</v>
      </c>
      <c r="G12" s="15">
        <f>SUM(D12:F12)</f>
        <v>38110</v>
      </c>
      <c r="H12" s="5"/>
      <c r="I12" s="25" t="s">
        <v>9</v>
      </c>
      <c r="J12" s="2">
        <v>211</v>
      </c>
      <c r="K12" s="2">
        <v>100</v>
      </c>
      <c r="L12" s="2">
        <v>45</v>
      </c>
      <c r="M12" s="2">
        <v>544</v>
      </c>
      <c r="N12" s="2">
        <v>333</v>
      </c>
      <c r="O12" s="2"/>
      <c r="P12" s="16">
        <f t="shared" si="0"/>
        <v>1233</v>
      </c>
      <c r="Q12" s="2"/>
      <c r="R12" s="18">
        <f t="shared" si="1"/>
        <v>39343</v>
      </c>
    </row>
    <row r="13" spans="1:18" ht="15.75" thickBot="1" x14ac:dyDescent="0.3">
      <c r="A13" s="28"/>
      <c r="B13" s="25" t="s">
        <v>10</v>
      </c>
      <c r="C13" s="2"/>
      <c r="D13" s="19">
        <f>SUM(D9:D12)</f>
        <v>13688</v>
      </c>
      <c r="E13" s="19">
        <f>SUM(E9:E12)</f>
        <v>127100</v>
      </c>
      <c r="F13" s="19">
        <f>SUM(F9:F12)</f>
        <v>1466</v>
      </c>
      <c r="G13" s="15">
        <f>SUM(G9:G12)</f>
        <v>142254</v>
      </c>
      <c r="H13" s="5"/>
      <c r="I13" s="25" t="s">
        <v>10</v>
      </c>
      <c r="J13" s="7">
        <f>SUM(J9:J12)</f>
        <v>1326</v>
      </c>
      <c r="K13" s="7">
        <f>SUM(K9:K12)</f>
        <v>401</v>
      </c>
      <c r="L13" s="7">
        <f>SUM(L9:L12)</f>
        <v>180</v>
      </c>
      <c r="M13" s="7">
        <f>SUM(M9:M12)</f>
        <v>8418</v>
      </c>
      <c r="N13" s="7">
        <f>SUM(N9:N12)</f>
        <v>1443</v>
      </c>
      <c r="O13" s="2"/>
      <c r="P13" s="16">
        <f t="shared" si="0"/>
        <v>11768</v>
      </c>
      <c r="Q13" s="2"/>
      <c r="R13" s="18">
        <f t="shared" si="1"/>
        <v>154022</v>
      </c>
    </row>
    <row r="14" spans="1:18" ht="15.75" thickBot="1" x14ac:dyDescent="0.3">
      <c r="A14" s="28" t="s">
        <v>4</v>
      </c>
      <c r="B14" s="25" t="s">
        <v>6</v>
      </c>
      <c r="C14" s="2"/>
      <c r="D14" s="1">
        <v>3445</v>
      </c>
      <c r="E14" s="1">
        <v>6544</v>
      </c>
      <c r="F14" s="1">
        <v>65</v>
      </c>
      <c r="G14" s="15">
        <f t="shared" ref="G14:G19" si="2">SUM(D14:F14)</f>
        <v>10054</v>
      </c>
      <c r="H14" s="5"/>
      <c r="I14" s="25" t="s">
        <v>6</v>
      </c>
      <c r="J14" s="2">
        <v>112</v>
      </c>
      <c r="K14" s="2">
        <v>122</v>
      </c>
      <c r="L14" s="2">
        <v>34</v>
      </c>
      <c r="M14" s="2">
        <v>445</v>
      </c>
      <c r="N14" s="2">
        <v>334</v>
      </c>
      <c r="O14" s="2"/>
      <c r="P14" s="16">
        <f t="shared" si="0"/>
        <v>1047</v>
      </c>
      <c r="Q14" s="2"/>
      <c r="R14" s="18">
        <f t="shared" si="1"/>
        <v>11101</v>
      </c>
    </row>
    <row r="15" spans="1:18" ht="15.75" thickBot="1" x14ac:dyDescent="0.3">
      <c r="A15" s="28"/>
      <c r="B15" s="25" t="s">
        <v>7</v>
      </c>
      <c r="C15" s="2"/>
      <c r="D15" s="1">
        <v>3223</v>
      </c>
      <c r="E15" s="1">
        <v>43332</v>
      </c>
      <c r="F15" s="1">
        <v>4555</v>
      </c>
      <c r="G15" s="15">
        <f t="shared" si="2"/>
        <v>51110</v>
      </c>
      <c r="H15" s="5"/>
      <c r="I15" s="25" t="s">
        <v>7</v>
      </c>
      <c r="J15" s="2">
        <v>122</v>
      </c>
      <c r="K15" s="2">
        <v>211</v>
      </c>
      <c r="L15" s="2">
        <v>23</v>
      </c>
      <c r="M15" s="2">
        <v>443</v>
      </c>
      <c r="N15" s="2">
        <v>334</v>
      </c>
      <c r="O15" s="2"/>
      <c r="P15" s="16">
        <f t="shared" si="0"/>
        <v>1133</v>
      </c>
      <c r="Q15" s="2"/>
      <c r="R15" s="18">
        <f t="shared" si="1"/>
        <v>52243</v>
      </c>
    </row>
    <row r="16" spans="1:18" ht="15.75" thickBot="1" x14ac:dyDescent="0.3">
      <c r="A16" s="28"/>
      <c r="B16" s="25" t="s">
        <v>8</v>
      </c>
      <c r="C16" s="2"/>
      <c r="D16" s="1">
        <v>3666</v>
      </c>
      <c r="E16" s="1">
        <v>34445</v>
      </c>
      <c r="F16" s="1">
        <v>433</v>
      </c>
      <c r="G16" s="15">
        <f t="shared" si="2"/>
        <v>38544</v>
      </c>
      <c r="H16" s="5"/>
      <c r="I16" s="25" t="s">
        <v>8</v>
      </c>
      <c r="J16" s="2">
        <v>124</v>
      </c>
      <c r="K16" s="2">
        <v>92</v>
      </c>
      <c r="L16" s="2">
        <v>33</v>
      </c>
      <c r="M16" s="2">
        <v>322</v>
      </c>
      <c r="N16" s="2">
        <v>344</v>
      </c>
      <c r="O16" s="2"/>
      <c r="P16" s="16">
        <f t="shared" si="0"/>
        <v>915</v>
      </c>
      <c r="Q16" s="2"/>
      <c r="R16" s="18">
        <f t="shared" si="1"/>
        <v>39459</v>
      </c>
    </row>
    <row r="17" spans="1:18" ht="15.75" thickBot="1" x14ac:dyDescent="0.3">
      <c r="A17" s="28"/>
      <c r="B17" s="25" t="s">
        <v>9</v>
      </c>
      <c r="C17" s="2"/>
      <c r="D17" s="1">
        <v>4333</v>
      </c>
      <c r="E17" s="1">
        <v>53555</v>
      </c>
      <c r="F17" s="1">
        <v>2333</v>
      </c>
      <c r="G17" s="15">
        <f t="shared" si="2"/>
        <v>60221</v>
      </c>
      <c r="H17" s="5"/>
      <c r="I17" s="25" t="s">
        <v>9</v>
      </c>
      <c r="J17" s="2">
        <v>544</v>
      </c>
      <c r="K17" s="2">
        <v>798</v>
      </c>
      <c r="L17" s="2">
        <v>21</v>
      </c>
      <c r="M17" s="2">
        <v>455</v>
      </c>
      <c r="N17" s="2">
        <v>333</v>
      </c>
      <c r="O17" s="2"/>
      <c r="P17" s="16">
        <f t="shared" si="0"/>
        <v>2151</v>
      </c>
      <c r="Q17" s="2"/>
      <c r="R17" s="18">
        <f t="shared" si="1"/>
        <v>62372</v>
      </c>
    </row>
    <row r="18" spans="1:18" ht="15.75" thickBot="1" x14ac:dyDescent="0.3">
      <c r="A18" s="28"/>
      <c r="B18" s="25" t="s">
        <v>10</v>
      </c>
      <c r="C18" s="2"/>
      <c r="D18" s="19">
        <f>SUM(D14:D17)</f>
        <v>14667</v>
      </c>
      <c r="E18" s="19">
        <f>SUM(E14:E17)</f>
        <v>137876</v>
      </c>
      <c r="F18" s="19">
        <f>SUM(F14:F17)</f>
        <v>7386</v>
      </c>
      <c r="G18" s="15">
        <f t="shared" si="2"/>
        <v>159929</v>
      </c>
      <c r="H18" s="5"/>
      <c r="I18" s="25" t="s">
        <v>10</v>
      </c>
      <c r="J18" s="7">
        <f>SUM(J14:J17)</f>
        <v>902</v>
      </c>
      <c r="K18" s="7">
        <f>SUM(K14:K17)</f>
        <v>1223</v>
      </c>
      <c r="L18" s="7">
        <f>SUM(L14:L17)</f>
        <v>111</v>
      </c>
      <c r="M18" s="7">
        <f>SUM(M14:M17)</f>
        <v>1665</v>
      </c>
      <c r="N18" s="7">
        <f>SUM(N14:N17)</f>
        <v>1345</v>
      </c>
      <c r="O18" s="2"/>
      <c r="P18" s="16">
        <f t="shared" si="0"/>
        <v>5246</v>
      </c>
      <c r="Q18" s="2"/>
      <c r="R18" s="18">
        <f t="shared" si="1"/>
        <v>165175</v>
      </c>
    </row>
    <row r="19" spans="1:18" ht="15.75" thickBot="1" x14ac:dyDescent="0.3">
      <c r="A19" s="25" t="s">
        <v>5</v>
      </c>
      <c r="B19" s="3"/>
      <c r="C19" s="2"/>
      <c r="D19" s="20">
        <f>SUM(D18,D13)</f>
        <v>28355</v>
      </c>
      <c r="E19" s="20">
        <f>SUM(E18,E13)</f>
        <v>264976</v>
      </c>
      <c r="F19" s="20">
        <f>SUM(F18,F13)</f>
        <v>8852</v>
      </c>
      <c r="G19" s="15">
        <f t="shared" si="2"/>
        <v>302183</v>
      </c>
      <c r="H19" s="5"/>
      <c r="I19" s="3"/>
      <c r="J19" s="13">
        <f>SUM(J18)</f>
        <v>902</v>
      </c>
      <c r="K19" s="13">
        <f>SUM(K18)</f>
        <v>1223</v>
      </c>
      <c r="L19" s="13">
        <f>SUM(L18)</f>
        <v>111</v>
      </c>
      <c r="M19" s="13">
        <f>SUM(M18)</f>
        <v>1665</v>
      </c>
      <c r="N19" s="13">
        <f>SUM(N18)</f>
        <v>1345</v>
      </c>
      <c r="O19" s="2"/>
      <c r="P19" s="17">
        <f t="shared" si="0"/>
        <v>5246</v>
      </c>
      <c r="Q19" s="2"/>
      <c r="R19" s="18">
        <f t="shared" si="1"/>
        <v>307429</v>
      </c>
    </row>
  </sheetData>
  <mergeCells count="2">
    <mergeCell ref="A9:A13"/>
    <mergeCell ref="A14:A18"/>
  </mergeCells>
  <dataValidations count="1">
    <dataValidation type="whole" allowBlank="1" showInputMessage="1" showErrorMessage="1" sqref="D9:D12">
      <formula1>1000</formula1>
      <formula2>5000</formula2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/>
  </sheetViews>
  <sheetFormatPr defaultRowHeight="15" x14ac:dyDescent="0.25"/>
  <cols>
    <col min="1" max="1" width="16.5703125" customWidth="1"/>
    <col min="2" max="5" width="10.7109375" customWidth="1"/>
    <col min="6" max="6" width="11.42578125" customWidth="1"/>
  </cols>
  <sheetData>
    <row r="1" spans="1:6" x14ac:dyDescent="0.25">
      <c r="A1" t="s">
        <v>0</v>
      </c>
    </row>
    <row r="3" spans="1:6" x14ac:dyDescent="0.25">
      <c r="A3" t="s">
        <v>1</v>
      </c>
    </row>
    <row r="5" spans="1:6" x14ac:dyDescent="0.25">
      <c r="A5" t="s">
        <v>2</v>
      </c>
      <c r="B5" t="s">
        <v>3</v>
      </c>
    </row>
    <row r="6" spans="1:6" x14ac:dyDescent="0.25">
      <c r="B6" t="s">
        <v>6</v>
      </c>
      <c r="C6" t="s">
        <v>7</v>
      </c>
      <c r="D6" t="s">
        <v>8</v>
      </c>
      <c r="E6" t="s">
        <v>9</v>
      </c>
      <c r="F6" t="s">
        <v>10</v>
      </c>
    </row>
    <row r="8" spans="1:6" x14ac:dyDescent="0.25">
      <c r="A8" t="s">
        <v>11</v>
      </c>
      <c r="B8" s="26">
        <v>3455</v>
      </c>
      <c r="C8" s="26">
        <v>3566</v>
      </c>
      <c r="D8" s="26">
        <v>3222</v>
      </c>
      <c r="E8" s="26">
        <v>3445</v>
      </c>
      <c r="F8" s="26">
        <v>13688</v>
      </c>
    </row>
    <row r="9" spans="1:6" x14ac:dyDescent="0.25">
      <c r="A9" t="s">
        <v>12</v>
      </c>
      <c r="B9" s="26">
        <v>23890</v>
      </c>
      <c r="C9" s="26">
        <v>34223</v>
      </c>
      <c r="D9" s="26">
        <v>34555</v>
      </c>
      <c r="E9" s="26">
        <v>34432</v>
      </c>
      <c r="F9" s="26">
        <v>127100</v>
      </c>
    </row>
    <row r="10" spans="1:6" x14ac:dyDescent="0.25">
      <c r="A10" t="s">
        <v>13</v>
      </c>
      <c r="B10" s="26">
        <v>345</v>
      </c>
      <c r="C10" s="26">
        <v>544</v>
      </c>
      <c r="D10" s="26">
        <v>344</v>
      </c>
      <c r="E10" s="26">
        <v>233</v>
      </c>
      <c r="F10" s="26">
        <v>1466</v>
      </c>
    </row>
    <row r="11" spans="1:6" x14ac:dyDescent="0.25">
      <c r="A11" t="s">
        <v>14</v>
      </c>
      <c r="B11" s="26">
        <v>27690</v>
      </c>
      <c r="C11" s="26">
        <v>38333</v>
      </c>
      <c r="D11" s="26">
        <v>38121</v>
      </c>
      <c r="E11" s="26">
        <v>38110</v>
      </c>
      <c r="F11" s="26">
        <v>142254</v>
      </c>
    </row>
    <row r="12" spans="1:6" x14ac:dyDescent="0.25">
      <c r="B12" s="26"/>
      <c r="C12" s="26"/>
      <c r="D12" s="26"/>
      <c r="E12" s="26"/>
      <c r="F12" s="26"/>
    </row>
    <row r="13" spans="1:6" x14ac:dyDescent="0.25">
      <c r="B13" t="s">
        <v>6</v>
      </c>
      <c r="C13" t="s">
        <v>7</v>
      </c>
      <c r="D13" t="s">
        <v>8</v>
      </c>
      <c r="E13" t="s">
        <v>9</v>
      </c>
      <c r="F13" t="s">
        <v>10</v>
      </c>
    </row>
    <row r="14" spans="1:6" x14ac:dyDescent="0.25">
      <c r="A14" t="s">
        <v>15</v>
      </c>
      <c r="B14">
        <v>350</v>
      </c>
      <c r="C14">
        <v>433</v>
      </c>
      <c r="D14">
        <v>332</v>
      </c>
      <c r="E14">
        <v>211</v>
      </c>
      <c r="F14">
        <v>1326</v>
      </c>
    </row>
    <row r="15" spans="1:6" x14ac:dyDescent="0.25">
      <c r="A15" t="s">
        <v>16</v>
      </c>
      <c r="B15">
        <v>98</v>
      </c>
      <c r="C15">
        <v>111</v>
      </c>
      <c r="D15">
        <v>92</v>
      </c>
      <c r="E15">
        <v>100</v>
      </c>
      <c r="F15">
        <v>401</v>
      </c>
    </row>
    <row r="16" spans="1:6" x14ac:dyDescent="0.25">
      <c r="A16" t="s">
        <v>21</v>
      </c>
      <c r="B16">
        <v>45</v>
      </c>
      <c r="C16">
        <v>67</v>
      </c>
      <c r="D16">
        <v>23</v>
      </c>
      <c r="E16">
        <v>45</v>
      </c>
      <c r="F16">
        <v>180</v>
      </c>
    </row>
    <row r="17" spans="1:6" x14ac:dyDescent="0.25">
      <c r="A17" t="s">
        <v>17</v>
      </c>
      <c r="B17">
        <v>765</v>
      </c>
      <c r="C17">
        <v>554</v>
      </c>
      <c r="D17">
        <v>6555</v>
      </c>
      <c r="E17">
        <v>544</v>
      </c>
      <c r="F17">
        <v>8418</v>
      </c>
    </row>
    <row r="18" spans="1:6" x14ac:dyDescent="0.25">
      <c r="A18" t="s">
        <v>18</v>
      </c>
      <c r="B18">
        <v>233</v>
      </c>
      <c r="C18">
        <v>433</v>
      </c>
      <c r="D18">
        <v>444</v>
      </c>
      <c r="E18">
        <v>333</v>
      </c>
      <c r="F18">
        <v>1443</v>
      </c>
    </row>
    <row r="20" spans="1:6" x14ac:dyDescent="0.25">
      <c r="A20" t="s">
        <v>19</v>
      </c>
      <c r="B20">
        <v>1491</v>
      </c>
      <c r="C20">
        <v>1598</v>
      </c>
      <c r="D20">
        <v>7446</v>
      </c>
      <c r="E20">
        <v>1233</v>
      </c>
      <c r="F20">
        <v>11768</v>
      </c>
    </row>
    <row r="22" spans="1:6" x14ac:dyDescent="0.25">
      <c r="A22" t="s">
        <v>10</v>
      </c>
      <c r="B22" s="26">
        <v>29181</v>
      </c>
      <c r="C22" s="26">
        <v>39931</v>
      </c>
      <c r="D22" s="26">
        <v>45567</v>
      </c>
      <c r="E22" s="26">
        <v>39343</v>
      </c>
      <c r="F22" s="26">
        <v>154022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M20"/>
  <sheetViews>
    <sheetView workbookViewId="0"/>
  </sheetViews>
  <sheetFormatPr defaultRowHeight="15" x14ac:dyDescent="0.25"/>
  <cols>
    <col min="1" max="1" width="16.5703125" customWidth="1"/>
    <col min="2" max="5" width="10.7109375" customWidth="1"/>
    <col min="6" max="6" width="11.42578125" customWidth="1"/>
    <col min="8" max="8" width="16.5703125" customWidth="1"/>
    <col min="9" max="12" width="10.7109375" customWidth="1"/>
    <col min="13" max="13" width="11.42578125" customWidth="1"/>
  </cols>
  <sheetData>
    <row r="5" spans="1:13" x14ac:dyDescent="0.25">
      <c r="A5" s="9" t="s">
        <v>2</v>
      </c>
      <c r="B5" s="28" t="s">
        <v>3</v>
      </c>
      <c r="C5" s="28"/>
      <c r="D5" s="28"/>
      <c r="E5" s="28"/>
      <c r="F5" s="28"/>
      <c r="H5" s="22" t="s">
        <v>2</v>
      </c>
      <c r="I5" s="29" t="s">
        <v>20</v>
      </c>
      <c r="J5" s="29"/>
      <c r="K5" s="29"/>
      <c r="L5" s="29"/>
      <c r="M5" s="29"/>
    </row>
    <row r="6" spans="1:13" x14ac:dyDescent="0.25">
      <c r="A6" s="3"/>
      <c r="B6" s="10" t="s">
        <v>6</v>
      </c>
      <c r="C6" s="10" t="s">
        <v>7</v>
      </c>
      <c r="D6" s="10" t="s">
        <v>8</v>
      </c>
      <c r="E6" s="10" t="s">
        <v>9</v>
      </c>
      <c r="F6" s="10" t="s">
        <v>10</v>
      </c>
      <c r="H6" s="23"/>
      <c r="I6" s="24" t="s">
        <v>6</v>
      </c>
      <c r="J6" s="24" t="s">
        <v>7</v>
      </c>
      <c r="K6" s="24" t="s">
        <v>8</v>
      </c>
      <c r="L6" s="24" t="s">
        <v>9</v>
      </c>
      <c r="M6" s="24" t="s">
        <v>10</v>
      </c>
    </row>
    <row r="7" spans="1:13" x14ac:dyDescent="0.25">
      <c r="A7" s="2"/>
      <c r="B7" s="2"/>
      <c r="C7" s="2"/>
      <c r="D7" s="2"/>
      <c r="E7" s="2"/>
      <c r="F7" s="2"/>
      <c r="H7" s="2"/>
      <c r="I7" s="2"/>
      <c r="J7" s="2"/>
      <c r="K7" s="2"/>
      <c r="L7" s="2"/>
      <c r="M7" s="2"/>
    </row>
    <row r="8" spans="1:13" x14ac:dyDescent="0.25">
      <c r="A8" s="21" t="s">
        <v>11</v>
      </c>
      <c r="B8" s="1">
        <v>3455</v>
      </c>
      <c r="C8" s="1">
        <v>3566</v>
      </c>
      <c r="D8" s="1">
        <v>3222</v>
      </c>
      <c r="E8" s="1">
        <v>3445</v>
      </c>
      <c r="F8" s="19">
        <f>SUM(B8:E8)</f>
        <v>13688</v>
      </c>
      <c r="H8" s="21" t="s">
        <v>11</v>
      </c>
      <c r="I8" s="1">
        <v>3455</v>
      </c>
      <c r="J8" s="1">
        <v>3566</v>
      </c>
      <c r="K8" s="1">
        <v>3222</v>
      </c>
      <c r="L8" s="1">
        <v>3445</v>
      </c>
      <c r="M8" s="19">
        <f>SUM(I8:L8)</f>
        <v>13688</v>
      </c>
    </row>
    <row r="9" spans="1:13" x14ac:dyDescent="0.25">
      <c r="A9" s="21" t="s">
        <v>12</v>
      </c>
      <c r="B9" s="1">
        <v>23890</v>
      </c>
      <c r="C9" s="1">
        <v>34223</v>
      </c>
      <c r="D9" s="1">
        <v>34555</v>
      </c>
      <c r="E9" s="1">
        <v>34432</v>
      </c>
      <c r="F9" s="19">
        <f>SUM(B9:E9)</f>
        <v>127100</v>
      </c>
      <c r="H9" s="21" t="s">
        <v>12</v>
      </c>
      <c r="I9" s="1">
        <v>23890</v>
      </c>
      <c r="J9" s="1">
        <v>34223</v>
      </c>
      <c r="K9" s="1">
        <v>34555</v>
      </c>
      <c r="L9" s="1">
        <v>34432</v>
      </c>
      <c r="M9" s="19">
        <f>SUM(I9:L9)</f>
        <v>127100</v>
      </c>
    </row>
    <row r="10" spans="1:13" x14ac:dyDescent="0.25">
      <c r="A10" s="21" t="s">
        <v>13</v>
      </c>
      <c r="B10" s="1">
        <v>345</v>
      </c>
      <c r="C10" s="1">
        <v>544</v>
      </c>
      <c r="D10" s="1">
        <v>344</v>
      </c>
      <c r="E10" s="1">
        <v>233</v>
      </c>
      <c r="F10" s="19">
        <f>SUM(B10:E10)</f>
        <v>1466</v>
      </c>
      <c r="H10" s="21" t="s">
        <v>13</v>
      </c>
      <c r="I10" s="1">
        <v>345</v>
      </c>
      <c r="J10" s="1">
        <v>544</v>
      </c>
      <c r="K10" s="1">
        <v>344</v>
      </c>
      <c r="L10" s="1">
        <v>233</v>
      </c>
      <c r="M10" s="19">
        <f>SUM(I10:L10)</f>
        <v>1466</v>
      </c>
    </row>
    <row r="11" spans="1:13" ht="15.75" thickBot="1" x14ac:dyDescent="0.3">
      <c r="A11" s="7" t="s">
        <v>14</v>
      </c>
      <c r="B11" s="15">
        <f>SUM(B8:B10)</f>
        <v>27690</v>
      </c>
      <c r="C11" s="15">
        <f t="shared" ref="C11:E11" si="0">SUM(C8:C10)</f>
        <v>38333</v>
      </c>
      <c r="D11" s="15">
        <f t="shared" si="0"/>
        <v>38121</v>
      </c>
      <c r="E11" s="15">
        <f t="shared" si="0"/>
        <v>38110</v>
      </c>
      <c r="F11" s="15">
        <f>SUM(B11:E11)</f>
        <v>142254</v>
      </c>
      <c r="H11" s="7" t="s">
        <v>14</v>
      </c>
      <c r="I11" s="15">
        <f>SUM(I8:I10)</f>
        <v>27690</v>
      </c>
      <c r="J11" s="15">
        <f t="shared" ref="J11:L11" si="1">SUM(J8:J10)</f>
        <v>38333</v>
      </c>
      <c r="K11" s="15">
        <f t="shared" si="1"/>
        <v>38121</v>
      </c>
      <c r="L11" s="15">
        <f t="shared" si="1"/>
        <v>38110</v>
      </c>
      <c r="M11" s="15">
        <f>SUM(I11:L11)</f>
        <v>142254</v>
      </c>
    </row>
    <row r="12" spans="1:13" x14ac:dyDescent="0.25">
      <c r="A12" s="4"/>
      <c r="B12" s="5"/>
      <c r="C12" s="5"/>
      <c r="D12" s="5"/>
      <c r="E12" s="5"/>
      <c r="F12" s="5"/>
      <c r="H12" s="4"/>
      <c r="I12" s="5"/>
      <c r="J12" s="5"/>
      <c r="K12" s="5"/>
      <c r="L12" s="5"/>
      <c r="M12" s="5"/>
    </row>
    <row r="13" spans="1:13" x14ac:dyDescent="0.25">
      <c r="A13" s="3"/>
      <c r="B13" s="10" t="s">
        <v>6</v>
      </c>
      <c r="C13" s="10" t="s">
        <v>7</v>
      </c>
      <c r="D13" s="10" t="s">
        <v>8</v>
      </c>
      <c r="E13" s="10" t="s">
        <v>9</v>
      </c>
      <c r="F13" s="10" t="s">
        <v>10</v>
      </c>
      <c r="H13" s="23"/>
      <c r="I13" s="24" t="s">
        <v>6</v>
      </c>
      <c r="J13" s="24" t="s">
        <v>7</v>
      </c>
      <c r="K13" s="24" t="s">
        <v>8</v>
      </c>
      <c r="L13" s="24" t="s">
        <v>9</v>
      </c>
      <c r="M13" s="24" t="s">
        <v>10</v>
      </c>
    </row>
    <row r="14" spans="1:13" x14ac:dyDescent="0.25">
      <c r="A14" s="14" t="s">
        <v>15</v>
      </c>
      <c r="B14" s="2">
        <v>345</v>
      </c>
      <c r="C14" s="2">
        <v>433</v>
      </c>
      <c r="D14" s="2">
        <v>332</v>
      </c>
      <c r="E14" s="2">
        <v>211</v>
      </c>
      <c r="F14" s="7">
        <f>SUM(B14:E14)</f>
        <v>1321</v>
      </c>
      <c r="H14" s="14" t="s">
        <v>15</v>
      </c>
      <c r="I14" s="2">
        <v>345</v>
      </c>
      <c r="J14" s="2">
        <v>433</v>
      </c>
      <c r="K14" s="2">
        <v>332</v>
      </c>
      <c r="L14" s="2">
        <v>211</v>
      </c>
      <c r="M14" s="7">
        <f>SUM(I14:L14)</f>
        <v>1321</v>
      </c>
    </row>
    <row r="15" spans="1:13" x14ac:dyDescent="0.25">
      <c r="A15" s="14" t="s">
        <v>16</v>
      </c>
      <c r="B15" s="2">
        <v>98</v>
      </c>
      <c r="C15" s="2">
        <v>111</v>
      </c>
      <c r="D15" s="2">
        <v>92</v>
      </c>
      <c r="E15" s="2">
        <v>100</v>
      </c>
      <c r="F15" s="7">
        <f>SUM(B15:E15)</f>
        <v>401</v>
      </c>
      <c r="H15" s="14" t="s">
        <v>16</v>
      </c>
      <c r="I15" s="2">
        <v>98</v>
      </c>
      <c r="J15" s="2">
        <v>111</v>
      </c>
      <c r="K15" s="2">
        <v>92</v>
      </c>
      <c r="L15" s="2">
        <v>100</v>
      </c>
      <c r="M15" s="7">
        <f>SUM(I15:L15)</f>
        <v>401</v>
      </c>
    </row>
    <row r="16" spans="1:13" x14ac:dyDescent="0.25">
      <c r="A16" s="14" t="s">
        <v>21</v>
      </c>
      <c r="B16" s="2">
        <v>45</v>
      </c>
      <c r="C16" s="2">
        <v>67</v>
      </c>
      <c r="D16" s="2">
        <v>23</v>
      </c>
      <c r="E16" s="2">
        <v>45</v>
      </c>
      <c r="F16" s="7">
        <f>SUM(B16:E16)</f>
        <v>180</v>
      </c>
      <c r="H16" s="14" t="s">
        <v>21</v>
      </c>
      <c r="I16" s="2">
        <v>45</v>
      </c>
      <c r="J16" s="2">
        <v>67</v>
      </c>
      <c r="K16" s="2">
        <v>23</v>
      </c>
      <c r="L16" s="2">
        <v>45</v>
      </c>
      <c r="M16" s="7">
        <f>SUM(I16:L16)</f>
        <v>180</v>
      </c>
    </row>
    <row r="17" spans="1:13" x14ac:dyDescent="0.25">
      <c r="A17" s="14" t="s">
        <v>17</v>
      </c>
      <c r="B17" s="2">
        <v>765</v>
      </c>
      <c r="C17" s="2">
        <v>554</v>
      </c>
      <c r="D17" s="2">
        <v>6555</v>
      </c>
      <c r="E17" s="2">
        <v>544</v>
      </c>
      <c r="F17" s="7">
        <f>SUM(B17:E17)</f>
        <v>8418</v>
      </c>
      <c r="H17" s="14" t="s">
        <v>17</v>
      </c>
      <c r="I17" s="2">
        <v>765</v>
      </c>
      <c r="J17" s="2">
        <v>554</v>
      </c>
      <c r="K17" s="2">
        <v>6555</v>
      </c>
      <c r="L17" s="2">
        <v>544</v>
      </c>
      <c r="M17" s="7">
        <f>SUM(I17:L17)</f>
        <v>8418</v>
      </c>
    </row>
    <row r="18" spans="1:13" x14ac:dyDescent="0.25">
      <c r="A18" s="14" t="s">
        <v>18</v>
      </c>
      <c r="B18" s="2">
        <v>233</v>
      </c>
      <c r="C18" s="2">
        <v>433</v>
      </c>
      <c r="D18" s="2">
        <v>444</v>
      </c>
      <c r="E18" s="2">
        <v>333</v>
      </c>
      <c r="F18" s="7">
        <f>SUM(B18:E18)</f>
        <v>1443</v>
      </c>
      <c r="H18" s="14" t="s">
        <v>18</v>
      </c>
      <c r="I18" s="2">
        <v>233</v>
      </c>
      <c r="J18" s="2">
        <v>433</v>
      </c>
      <c r="K18" s="2">
        <v>444</v>
      </c>
      <c r="L18" s="2">
        <v>333</v>
      </c>
      <c r="M18" s="7">
        <f>SUM(I18:L18)</f>
        <v>1443</v>
      </c>
    </row>
    <row r="19" spans="1:13" x14ac:dyDescent="0.25">
      <c r="A19" s="14"/>
      <c r="B19" s="2"/>
      <c r="C19" s="2"/>
      <c r="D19" s="2"/>
      <c r="E19" s="2"/>
      <c r="F19" s="2"/>
      <c r="H19" s="14"/>
      <c r="I19" s="2"/>
      <c r="J19" s="2"/>
      <c r="K19" s="2"/>
      <c r="L19" s="2"/>
      <c r="M19" s="2"/>
    </row>
    <row r="20" spans="1:13" ht="15.75" thickBot="1" x14ac:dyDescent="0.3">
      <c r="A20" s="7" t="s">
        <v>19</v>
      </c>
      <c r="B20" s="16">
        <f>SUM(B14:B19)</f>
        <v>1486</v>
      </c>
      <c r="C20" s="16">
        <f>SUM(C14:C19)</f>
        <v>1598</v>
      </c>
      <c r="D20" s="16">
        <f>SUM(D14:D19)</f>
        <v>7446</v>
      </c>
      <c r="E20" s="16">
        <f>SUM(E14:E19)</f>
        <v>1233</v>
      </c>
      <c r="F20" s="16">
        <f>SUM(F14:F19)</f>
        <v>11763</v>
      </c>
      <c r="H20" s="7" t="s">
        <v>19</v>
      </c>
      <c r="I20" s="16">
        <f>SUM(I14:I19)</f>
        <v>1486</v>
      </c>
      <c r="J20" s="16">
        <f>SUM(J14:J19)</f>
        <v>1598</v>
      </c>
      <c r="K20" s="16">
        <f>SUM(K14:K19)</f>
        <v>7446</v>
      </c>
      <c r="L20" s="16">
        <f>SUM(L14:L19)</f>
        <v>1233</v>
      </c>
      <c r="M20" s="16">
        <f>SUM(M14:M19)</f>
        <v>11763</v>
      </c>
    </row>
  </sheetData>
  <mergeCells count="2">
    <mergeCell ref="B5:F5"/>
    <mergeCell ref="I5:M5"/>
  </mergeCells>
  <dataValidations count="1">
    <dataValidation type="whole" allowBlank="1" showInputMessage="1" showErrorMessage="1" sqref="B8:E8 I8:L8">
      <formula1>1000</formula1>
      <formula2>5000</formula2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Cafe</vt:lpstr>
      <vt:lpstr>Special Paste</vt:lpstr>
      <vt:lpstr>Transpose</vt:lpstr>
      <vt:lpstr>Column Widths</vt:lpstr>
      <vt:lpstr>Arithmetic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2010-05-18T02:59:33Z</dcterms:created>
  <dcterms:modified xsi:type="dcterms:W3CDTF">2014-04-29T05:58:44Z</dcterms:modified>
</cp:coreProperties>
</file>